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8\"/>
    </mc:Choice>
  </mc:AlternateContent>
  <bookViews>
    <workbookView xWindow="0" yWindow="0" windowWidth="28800" windowHeight="1144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D42" i="5" l="1"/>
  <c r="E42" i="5"/>
  <c r="F42" i="5"/>
  <c r="G42" i="5"/>
  <c r="H42" i="5"/>
  <c r="C42" i="5"/>
  <c r="E16" i="8"/>
  <c r="H16" i="8"/>
  <c r="D18" i="4"/>
  <c r="E18" i="4"/>
  <c r="F18" i="4"/>
  <c r="G18" i="4"/>
  <c r="H18" i="4"/>
  <c r="C18" i="4"/>
  <c r="C16" i="8"/>
  <c r="D16" i="8"/>
  <c r="F16" i="8"/>
  <c r="G16" i="8"/>
  <c r="H77" i="6"/>
  <c r="E77" i="6"/>
  <c r="D77" i="6"/>
  <c r="F77" i="6"/>
  <c r="G77" i="6"/>
  <c r="C77" i="6"/>
</calcChain>
</file>

<file path=xl/sharedStrings.xml><?xml version="1.0" encoding="utf-8"?>
<sst xmlns="http://schemas.openxmlformats.org/spreadsheetml/2006/main" count="205" uniqueCount="146">
  <si>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</si>
  <si>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</si>
  <si>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</si>
  <si>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</si>
  <si>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</si>
  <si>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</si>
  <si>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</si>
  <si>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</si>
  <si>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</si>
  <si>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</si>
  <si>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</si>
  <si>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</si>
  <si>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</si>
  <si>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</si>
  <si>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</si>
  <si>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</si>
  <si>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</si>
  <si>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</si>
  <si>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</si>
  <si>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</si>
  <si>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</si>
  <si>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</si>
  <si>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</si>
  <si>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</si>
  <si>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</si>
  <si>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</si>
  <si>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</si>
  <si>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</si>
  <si>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</si>
  <si>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</si>
  <si>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</si>
  <si>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</si>
  <si>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</si>
  <si>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</si>
  <si>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</si>
  <si>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</si>
  <si>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</si>
  <si>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</si>
  <si>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</si>
  <si>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</si>
  <si>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</si>
  <si>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</si>
  <si>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</si>
  <si>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</si>
  <si>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</si>
  <si>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</si>
  <si>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</si>
  <si>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</si>
  <si>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</si>
  <si>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</si>
  <si>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</si>
  <si>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</si>
  <si>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</si>
  <si>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</si>
  <si>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</si>
  <si>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</si>
  <si>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</si>
  <si>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</si>
  <si>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</si>
  <si>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</si>
  <si>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</si>
  <si>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</si>
  <si>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</si>
  <si>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</si>
  <si>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</si>
  <si>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</si>
  <si>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</si>
  <si>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</si>
  <si>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</si>
  <si>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</si>
  <si>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</si>
  <si>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</si>
  <si>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</si>
  <si>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</si>
  <si>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</si>
  <si>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</si>
  <si>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</si>
  <si>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</si>
  <si>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</si>
  <si>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</si>
  <si>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</si>
  <si>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</si>
  <si>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</si>
  <si>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</si>
  <si>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</si>
  <si>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</si>
  <si>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</si>
  <si>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</si>
  <si>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</si>
  <si>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</si>
  <si>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</si>
  <si>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</si>
  <si>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</si>
  <si>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</si>
  <si>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</si>
  <si>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</si>
  <si>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</si>
  <si>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</si>
  <si>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</si>
  <si>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</si>
  <si>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</si>
  <si>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</si>
  <si>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</si>
  <si>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</si>
  <si>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</si>
  <si>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</si>
  <si>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</si>
  <si>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</si>
  <si>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</si>
  <si>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</si>
  <si>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</si>
  <si>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</si>
  <si>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</si>
  <si>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</si>
  <si>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</si>
  <si>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</si>
  <si>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</si>
  <si>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</si>
  <si>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</si>
  <si>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</si>
  <si>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</si>
  <si>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</si>
  <si>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</si>
  <si>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</si>
  <si>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</si>
  <si>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</si>
  <si>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</si>
  <si>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</si>
  <si>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01 de Enero al 31 de Marzo de 2018</t>
  </si>
  <si>
    <t>JUNTA DE AGUA POTABLE Y ALCANTARILLADO DE COMONFORT, GTO.
Estado Analítico del Ejercicio del Presupuesto de Egresos
Clasificación Económica (por Tipo de Gasto)
Del 01 de Enero al 31 de Marzo de 2018</t>
  </si>
  <si>
    <t xml:space="preserve">       31120-8101  DIRECCION EFICIENTE</t>
  </si>
  <si>
    <t xml:space="preserve">       31120-8102  CONTABILIDAD GENERAL</t>
  </si>
  <si>
    <t xml:space="preserve">       31120-8103  COMPRAS EFECTIVAS</t>
  </si>
  <si>
    <t xml:space="preserve">       31120-8104  CONTROL DE ALMACEN</t>
  </si>
  <si>
    <t xml:space="preserve">       31120-8105  SISTEMAS COMPUTACION</t>
  </si>
  <si>
    <t xml:space="preserve">       31120-8106  CONCIENCIA DEL CUIDA</t>
  </si>
  <si>
    <t xml:space="preserve">       31120-8107  INGRESOS Y CARTERA VENCIDA</t>
  </si>
  <si>
    <t xml:space="preserve">       31120-8108  ENTREGA DE AGUA EN PIPAS</t>
  </si>
  <si>
    <t xml:space="preserve">       31120-8109  AGUA APTA PARA CONSU</t>
  </si>
  <si>
    <t xml:space="preserve">       31120-8110  POZOS FUNCIONANDO</t>
  </si>
  <si>
    <t xml:space="preserve">       31120-8111  MANTENIMIENTO A REDES</t>
  </si>
  <si>
    <t>Gobierno (Federal/Estatal/Municipal) de JUNTA DE AGUA POTABLE Y ALCANTARILLADO DE COMONFORT, GTO.
Estado Analítico del Ejercicio del Presupuesto de Egresos
Clasificación Administrativa
Del 1 de Enero al 31 de Marzo de 2018</t>
  </si>
  <si>
    <t>Sector Paraestatal del Gobierno (Federal/Estatal/Municipal) de JUNTA DE AGUA POTABLE Y ALCANTARILLADO DE COMONFORT, GTO.
Estado Analítico del Ejercicio del Presupuesto de Egresos
Clasificación Administrativa
Del 01 de Enero al 31 de Marzo de 2018</t>
  </si>
  <si>
    <t>JUNTA DE AGUA POTABLE Y ALCANTARILLADO DE COMONFORT, GTO.
Estado Analítico del Ejercicio del Presupuesto de Egresos
Clasificación Administrativa
Del 01 de Enero al 31 de Marzo de 2018</t>
  </si>
  <si>
    <t>NO APLICA</t>
  </si>
  <si>
    <t>JUNTA DE AGUA POTABLE Y ALCANTARILLADO DE COMONFORT, GTO.
Estado Analítico del Ejercicio del Presupuesto de Egresos
Clasificación Funcional (Finalidad y Función)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</si>
</sst>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3" fontId="2" fillId="0" borderId="15" xfId="16" applyFont="1" applyBorder="1" applyProtection="1">
      <protection locked="0"/>
    </xf>
    <xf numFmtId="0" fontId="6" fillId="2" borderId="13" xfId="9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Protection="1">
      <protection locked="0"/>
    </xf>
    <xf numFmtId="4" fontId="2" fillId="0" borderId="0" xfId="9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0" fontId="6" fillId="2" borderId="3" xfId="9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/>
    </xf>
    <xf numFmtId="4" fontId="6" fillId="2" borderId="3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4" fontId="2" fillId="0" borderId="1" xfId="9" applyNumberFormat="1" applyFont="1" applyFill="1" applyBorder="1" applyAlignment="1">
      <alignment horizontal="right" vertical="center" wrapText="1"/>
    </xf>
    <xf numFmtId="4" fontId="2" fillId="0" borderId="4" xfId="9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/>
      <protection locked="0"/>
    </xf>
    <xf numFmtId="4" fontId="2" fillId="0" borderId="4" xfId="0" applyNumberFormat="1" applyFont="1" applyFill="1" applyBorder="1" applyAlignment="1" applyProtection="1">
      <alignment horizontal="right"/>
      <protection locked="0"/>
    </xf>
    <xf numFmtId="4" fontId="2" fillId="0" borderId="1" xfId="0" applyNumberFormat="1" applyFont="1" applyFill="1" applyBorder="1" applyProtection="1">
      <protection locked="0"/>
    </xf>
    <xf numFmtId="4" fontId="2" fillId="0" borderId="4" xfId="0" applyNumberFormat="1" applyFont="1" applyFill="1" applyBorder="1" applyProtection="1">
      <protection locked="0"/>
    </xf>
    <xf numFmtId="0" fontId="6" fillId="2" borderId="2" xfId="9" applyNumberFormat="1" applyFont="1" applyFill="1" applyBorder="1" applyAlignment="1">
      <alignment horizontal="center" vertical="center" wrapText="1"/>
    </xf>
    <xf numFmtId="4" fontId="2" fillId="0" borderId="15" xfId="9" applyNumberFormat="1" applyFont="1" applyFill="1" applyBorder="1" applyAlignment="1">
      <alignment horizontal="right" vertical="center" wrapText="1"/>
    </xf>
    <xf numFmtId="4" fontId="2" fillId="0" borderId="15" xfId="0" applyNumberFormat="1" applyFont="1" applyFill="1" applyBorder="1" applyAlignment="1" applyProtection="1">
      <alignment horizontal="right"/>
      <protection locked="0"/>
    </xf>
    <xf numFmtId="0" fontId="6" fillId="2" borderId="12" xfId="9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Protection="1">
      <protection locked="0"/>
    </xf>
    <xf numFmtId="0" fontId="2" fillId="0" borderId="4" xfId="9" applyFont="1" applyFill="1" applyBorder="1" applyAlignment="1">
      <alignment horizontal="left" vertical="center"/>
    </xf>
    <xf numFmtId="4" fontId="6" fillId="0" borderId="15" xfId="0" applyNumberFormat="1" applyFont="1" applyFill="1" applyBorder="1" applyProtection="1"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workbookViewId="0">
      <selection activeCell="B26" sqref="B26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7" t="s">
        <v>128</v>
      </c>
      <c r="B1" s="48"/>
      <c r="C1" s="48"/>
      <c r="D1" s="48"/>
      <c r="E1" s="48"/>
      <c r="F1" s="48"/>
      <c r="G1" s="48"/>
      <c r="H1" s="49"/>
    </row>
    <row r="2" spans="1:8" x14ac:dyDescent="0.2">
      <c r="A2" s="52" t="s">
        <v>54</v>
      </c>
      <c r="B2" s="53"/>
      <c r="C2" s="47" t="s">
        <v>60</v>
      </c>
      <c r="D2" s="48"/>
      <c r="E2" s="48"/>
      <c r="F2" s="48"/>
      <c r="G2" s="49"/>
      <c r="H2" s="50" t="s">
        <v>59</v>
      </c>
    </row>
    <row r="3" spans="1:8" ht="24.95" customHeight="1" x14ac:dyDescent="0.2">
      <c r="A3" s="54"/>
      <c r="B3" s="5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1"/>
    </row>
    <row r="4" spans="1:8" x14ac:dyDescent="0.2">
      <c r="A4" s="56"/>
      <c r="B4" s="5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 t="s">
        <v>61</v>
      </c>
      <c r="B5" s="7"/>
      <c r="C5" s="14">
        <v>8561221.0899999999</v>
      </c>
      <c r="D5" s="14">
        <v>45000</v>
      </c>
      <c r="E5" s="14">
        <v>8606221.0899999999</v>
      </c>
      <c r="F5" s="14">
        <v>1472918.16</v>
      </c>
      <c r="G5" s="14">
        <v>1472918.16</v>
      </c>
      <c r="H5" s="14">
        <v>7133302.9299999997</v>
      </c>
    </row>
    <row r="6" spans="1:8" x14ac:dyDescent="0.2">
      <c r="A6" s="5"/>
      <c r="B6" s="11" t="s">
        <v>70</v>
      </c>
      <c r="C6" s="15">
        <v>2710846.11</v>
      </c>
      <c r="D6" s="15">
        <v>0</v>
      </c>
      <c r="E6" s="15">
        <v>2710846.11</v>
      </c>
      <c r="F6" s="15">
        <v>532722.26</v>
      </c>
      <c r="G6" s="15">
        <v>532722.26</v>
      </c>
      <c r="H6" s="15">
        <v>2178123.8499999996</v>
      </c>
    </row>
    <row r="7" spans="1:8" x14ac:dyDescent="0.2">
      <c r="A7" s="5"/>
      <c r="B7" s="11" t="s">
        <v>71</v>
      </c>
      <c r="C7" s="15">
        <v>3014965.55</v>
      </c>
      <c r="D7" s="15">
        <v>0</v>
      </c>
      <c r="E7" s="15">
        <v>3014965.55</v>
      </c>
      <c r="F7" s="15">
        <v>669943.44999999995</v>
      </c>
      <c r="G7" s="15">
        <v>669943.44999999995</v>
      </c>
      <c r="H7" s="15">
        <v>2345022.0999999996</v>
      </c>
    </row>
    <row r="8" spans="1:8" x14ac:dyDescent="0.2">
      <c r="A8" s="5"/>
      <c r="B8" s="11" t="s">
        <v>72</v>
      </c>
      <c r="C8" s="15">
        <v>1240731.17</v>
      </c>
      <c r="D8" s="15">
        <v>45000</v>
      </c>
      <c r="E8" s="15">
        <v>1285731.17</v>
      </c>
      <c r="F8" s="15">
        <v>24261.21</v>
      </c>
      <c r="G8" s="15">
        <v>24261.21</v>
      </c>
      <c r="H8" s="15">
        <v>1261469.96</v>
      </c>
    </row>
    <row r="9" spans="1:8" x14ac:dyDescent="0.2">
      <c r="A9" s="5"/>
      <c r="B9" s="11" t="s">
        <v>35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5"/>
      <c r="B10" s="11" t="s">
        <v>73</v>
      </c>
      <c r="C10" s="15">
        <v>1594678.26</v>
      </c>
      <c r="D10" s="15">
        <v>0</v>
      </c>
      <c r="E10" s="15">
        <v>1594678.26</v>
      </c>
      <c r="F10" s="15">
        <v>245991.24</v>
      </c>
      <c r="G10" s="15">
        <v>245991.24</v>
      </c>
      <c r="H10" s="15">
        <v>1348687.02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6" t="s">
        <v>62</v>
      </c>
      <c r="B13" s="7"/>
      <c r="C13" s="15">
        <v>2708784.25</v>
      </c>
      <c r="D13" s="15">
        <v>-219000</v>
      </c>
      <c r="E13" s="15">
        <v>2489784.25</v>
      </c>
      <c r="F13" s="15">
        <v>591365.89</v>
      </c>
      <c r="G13" s="15">
        <v>591365.89</v>
      </c>
      <c r="H13" s="15">
        <v>1898418.36</v>
      </c>
    </row>
    <row r="14" spans="1:8" x14ac:dyDescent="0.2">
      <c r="A14" s="5"/>
      <c r="B14" s="11" t="s">
        <v>75</v>
      </c>
      <c r="C14" s="15">
        <v>211597.14</v>
      </c>
      <c r="D14" s="15">
        <v>0</v>
      </c>
      <c r="E14" s="15">
        <v>211597.14</v>
      </c>
      <c r="F14" s="15">
        <v>45716.29</v>
      </c>
      <c r="G14" s="15">
        <v>45716.29</v>
      </c>
      <c r="H14" s="15">
        <v>165880.85</v>
      </c>
    </row>
    <row r="15" spans="1:8" x14ac:dyDescent="0.2">
      <c r="A15" s="5"/>
      <c r="B15" s="11" t="s">
        <v>76</v>
      </c>
      <c r="C15" s="15">
        <v>50562</v>
      </c>
      <c r="D15" s="15">
        <v>0</v>
      </c>
      <c r="E15" s="15">
        <v>50562</v>
      </c>
      <c r="F15" s="15">
        <v>7908.09</v>
      </c>
      <c r="G15" s="15">
        <v>7908.09</v>
      </c>
      <c r="H15" s="15">
        <v>42653.91</v>
      </c>
    </row>
    <row r="16" spans="1:8" x14ac:dyDescent="0.2">
      <c r="A16" s="5"/>
      <c r="B16" s="11" t="s">
        <v>77</v>
      </c>
      <c r="C16" s="15">
        <v>50000</v>
      </c>
      <c r="D16" s="15">
        <v>0</v>
      </c>
      <c r="E16" s="15">
        <v>50000</v>
      </c>
      <c r="F16" s="15">
        <v>0</v>
      </c>
      <c r="G16" s="15">
        <v>0</v>
      </c>
      <c r="H16" s="15">
        <v>50000</v>
      </c>
    </row>
    <row r="17" spans="1:8" x14ac:dyDescent="0.2">
      <c r="A17" s="5"/>
      <c r="B17" s="11" t="s">
        <v>78</v>
      </c>
      <c r="C17" s="15">
        <v>837642.68</v>
      </c>
      <c r="D17" s="15">
        <v>-95000</v>
      </c>
      <c r="E17" s="15">
        <v>742642.68</v>
      </c>
      <c r="F17" s="15">
        <v>193389.66</v>
      </c>
      <c r="G17" s="15">
        <v>193389.66</v>
      </c>
      <c r="H17" s="15">
        <v>549253.02</v>
      </c>
    </row>
    <row r="18" spans="1:8" x14ac:dyDescent="0.2">
      <c r="A18" s="5"/>
      <c r="B18" s="11" t="s">
        <v>79</v>
      </c>
      <c r="C18" s="15">
        <v>98493.759999999995</v>
      </c>
      <c r="D18" s="15">
        <v>0</v>
      </c>
      <c r="E18" s="15">
        <v>98493.759999999995</v>
      </c>
      <c r="F18" s="15">
        <v>30975</v>
      </c>
      <c r="G18" s="15">
        <v>30975</v>
      </c>
      <c r="H18" s="15">
        <v>67518.759999999995</v>
      </c>
    </row>
    <row r="19" spans="1:8" x14ac:dyDescent="0.2">
      <c r="A19" s="5"/>
      <c r="B19" s="11" t="s">
        <v>80</v>
      </c>
      <c r="C19" s="15">
        <v>685866.74</v>
      </c>
      <c r="D19" s="15">
        <v>-31000</v>
      </c>
      <c r="E19" s="15">
        <v>654866.74</v>
      </c>
      <c r="F19" s="15">
        <v>163322.35</v>
      </c>
      <c r="G19" s="15">
        <v>163322.35</v>
      </c>
      <c r="H19" s="15">
        <v>491544.39</v>
      </c>
    </row>
    <row r="20" spans="1:8" x14ac:dyDescent="0.2">
      <c r="A20" s="5"/>
      <c r="B20" s="11" t="s">
        <v>81</v>
      </c>
      <c r="C20" s="15">
        <v>57701.58</v>
      </c>
      <c r="D20" s="15">
        <v>0</v>
      </c>
      <c r="E20" s="15">
        <v>57701.58</v>
      </c>
      <c r="F20" s="15">
        <v>258.64</v>
      </c>
      <c r="G20" s="15">
        <v>258.64</v>
      </c>
      <c r="H20" s="15">
        <v>57442.94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5"/>
      <c r="B22" s="11" t="s">
        <v>83</v>
      </c>
      <c r="C22" s="15">
        <v>716920.35</v>
      </c>
      <c r="D22" s="15">
        <v>-93000</v>
      </c>
      <c r="E22" s="15">
        <v>623920.35</v>
      </c>
      <c r="F22" s="15">
        <v>149795.85999999999</v>
      </c>
      <c r="G22" s="15">
        <v>149795.85999999999</v>
      </c>
      <c r="H22" s="15">
        <v>474124.49</v>
      </c>
    </row>
    <row r="23" spans="1:8" x14ac:dyDescent="0.2">
      <c r="A23" s="46" t="s">
        <v>63</v>
      </c>
      <c r="B23" s="7"/>
      <c r="C23" s="15">
        <v>9681184.3200000003</v>
      </c>
      <c r="D23" s="15">
        <v>-261000</v>
      </c>
      <c r="E23" s="15">
        <v>9420184.3199999984</v>
      </c>
      <c r="F23" s="15">
        <v>1788353.49</v>
      </c>
      <c r="G23" s="15">
        <v>1788353.49</v>
      </c>
      <c r="H23" s="15">
        <v>7631830.8300000001</v>
      </c>
    </row>
    <row r="24" spans="1:8" x14ac:dyDescent="0.2">
      <c r="A24" s="5"/>
      <c r="B24" s="11" t="s">
        <v>84</v>
      </c>
      <c r="C24" s="15">
        <v>7108771.9299999997</v>
      </c>
      <c r="D24" s="15">
        <v>-240000</v>
      </c>
      <c r="E24" s="15">
        <v>6868771.9299999997</v>
      </c>
      <c r="F24" s="15">
        <v>899527.09</v>
      </c>
      <c r="G24" s="15">
        <v>899527.09</v>
      </c>
      <c r="H24" s="15">
        <v>5969244.8399999999</v>
      </c>
    </row>
    <row r="25" spans="1:8" x14ac:dyDescent="0.2">
      <c r="A25" s="5"/>
      <c r="B25" s="11" t="s">
        <v>85</v>
      </c>
      <c r="C25" s="15">
        <v>152413.6</v>
      </c>
      <c r="D25" s="15">
        <v>-15000</v>
      </c>
      <c r="E25" s="15">
        <v>137413.6</v>
      </c>
      <c r="F25" s="15">
        <v>31385.69</v>
      </c>
      <c r="G25" s="15">
        <v>31385.69</v>
      </c>
      <c r="H25" s="15">
        <v>106027.91</v>
      </c>
    </row>
    <row r="26" spans="1:8" x14ac:dyDescent="0.2">
      <c r="A26" s="5"/>
      <c r="B26" s="11" t="s">
        <v>86</v>
      </c>
      <c r="C26" s="15">
        <v>344263.51</v>
      </c>
      <c r="D26" s="15">
        <v>63000</v>
      </c>
      <c r="E26" s="15">
        <v>407263.51</v>
      </c>
      <c r="F26" s="15">
        <v>192456.9</v>
      </c>
      <c r="G26" s="15">
        <v>192456.9</v>
      </c>
      <c r="H26" s="15">
        <v>214806.61000000002</v>
      </c>
    </row>
    <row r="27" spans="1:8" x14ac:dyDescent="0.2">
      <c r="A27" s="5"/>
      <c r="B27" s="11" t="s">
        <v>87</v>
      </c>
      <c r="C27" s="15">
        <v>127694.32</v>
      </c>
      <c r="D27" s="15">
        <v>0</v>
      </c>
      <c r="E27" s="15">
        <v>127694.32</v>
      </c>
      <c r="F27" s="15">
        <v>80535.960000000006</v>
      </c>
      <c r="G27" s="15">
        <v>80535.960000000006</v>
      </c>
      <c r="H27" s="15">
        <v>47158.36</v>
      </c>
    </row>
    <row r="28" spans="1:8" x14ac:dyDescent="0.2">
      <c r="A28" s="5"/>
      <c r="B28" s="11" t="s">
        <v>88</v>
      </c>
      <c r="C28" s="15">
        <v>685563.47</v>
      </c>
      <c r="D28" s="15">
        <v>-80000</v>
      </c>
      <c r="E28" s="15">
        <v>605563.47</v>
      </c>
      <c r="F28" s="15">
        <v>131000.41</v>
      </c>
      <c r="G28" s="15">
        <v>131000.41</v>
      </c>
      <c r="H28" s="15">
        <v>474563.05999999994</v>
      </c>
    </row>
    <row r="29" spans="1:8" x14ac:dyDescent="0.2">
      <c r="A29" s="5"/>
      <c r="B29" s="11" t="s">
        <v>89</v>
      </c>
      <c r="C29" s="15">
        <v>58680</v>
      </c>
      <c r="D29" s="15">
        <v>-15000</v>
      </c>
      <c r="E29" s="15">
        <v>43680</v>
      </c>
      <c r="F29" s="15">
        <v>17068.86</v>
      </c>
      <c r="G29" s="15">
        <v>17068.86</v>
      </c>
      <c r="H29" s="15">
        <v>26611.14</v>
      </c>
    </row>
    <row r="30" spans="1:8" x14ac:dyDescent="0.2">
      <c r="A30" s="5"/>
      <c r="B30" s="11" t="s">
        <v>90</v>
      </c>
      <c r="C30" s="15">
        <v>7500</v>
      </c>
      <c r="D30" s="15">
        <v>0</v>
      </c>
      <c r="E30" s="15">
        <v>7500</v>
      </c>
      <c r="F30" s="15">
        <v>126.56</v>
      </c>
      <c r="G30" s="15">
        <v>126.56</v>
      </c>
      <c r="H30" s="15">
        <v>7373.44</v>
      </c>
    </row>
    <row r="31" spans="1:8" x14ac:dyDescent="0.2">
      <c r="A31" s="5"/>
      <c r="B31" s="11" t="s">
        <v>91</v>
      </c>
      <c r="C31" s="15">
        <v>1500</v>
      </c>
      <c r="D31" s="15">
        <v>10000</v>
      </c>
      <c r="E31" s="15">
        <v>11500</v>
      </c>
      <c r="F31" s="15">
        <v>8612.09</v>
      </c>
      <c r="G31" s="15">
        <v>8612.09</v>
      </c>
      <c r="H31" s="15">
        <v>2887.91</v>
      </c>
    </row>
    <row r="32" spans="1:8" x14ac:dyDescent="0.2">
      <c r="A32" s="5"/>
      <c r="B32" s="11" t="s">
        <v>19</v>
      </c>
      <c r="C32" s="15">
        <v>1194797.49</v>
      </c>
      <c r="D32" s="15">
        <v>16000</v>
      </c>
      <c r="E32" s="15">
        <v>1210797.49</v>
      </c>
      <c r="F32" s="15">
        <v>427639.93</v>
      </c>
      <c r="G32" s="15">
        <v>427639.93</v>
      </c>
      <c r="H32" s="15">
        <v>783157.56</v>
      </c>
    </row>
    <row r="33" spans="1:8" x14ac:dyDescent="0.2">
      <c r="A33" s="46" t="s">
        <v>64</v>
      </c>
      <c r="B33" s="7"/>
      <c r="C33" s="15">
        <v>43757.18</v>
      </c>
      <c r="D33" s="15">
        <v>0</v>
      </c>
      <c r="E33" s="15">
        <v>43757.18</v>
      </c>
      <c r="F33" s="15">
        <v>10070.879999999999</v>
      </c>
      <c r="G33" s="15">
        <v>10070.879999999999</v>
      </c>
      <c r="H33" s="15">
        <v>33686.300000000003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5"/>
      <c r="B37" s="11" t="s">
        <v>95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x14ac:dyDescent="0.2">
      <c r="A38" s="5"/>
      <c r="B38" s="11" t="s">
        <v>41</v>
      </c>
      <c r="C38" s="15">
        <v>43757.18</v>
      </c>
      <c r="D38" s="15">
        <v>0</v>
      </c>
      <c r="E38" s="15">
        <v>43757.18</v>
      </c>
      <c r="F38" s="15">
        <v>10070.879999999999</v>
      </c>
      <c r="G38" s="15">
        <v>10070.879999999999</v>
      </c>
      <c r="H38" s="15">
        <v>33686.300000000003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46" t="s">
        <v>65</v>
      </c>
      <c r="B43" s="7"/>
      <c r="C43" s="15">
        <v>855963.01</v>
      </c>
      <c r="D43" s="15">
        <v>315000</v>
      </c>
      <c r="E43" s="15">
        <v>1170963.01</v>
      </c>
      <c r="F43" s="15">
        <v>480819.88</v>
      </c>
      <c r="G43" s="15">
        <v>480819.88</v>
      </c>
      <c r="H43" s="15">
        <v>690143.13</v>
      </c>
    </row>
    <row r="44" spans="1:8" x14ac:dyDescent="0.2">
      <c r="A44" s="5"/>
      <c r="B44" s="11" t="s">
        <v>99</v>
      </c>
      <c r="C44" s="15">
        <v>42953</v>
      </c>
      <c r="D44" s="15">
        <v>0</v>
      </c>
      <c r="E44" s="15">
        <v>42953</v>
      </c>
      <c r="F44" s="15">
        <v>7690</v>
      </c>
      <c r="G44" s="15">
        <v>7690</v>
      </c>
      <c r="H44" s="15">
        <v>35263</v>
      </c>
    </row>
    <row r="45" spans="1:8" x14ac:dyDescent="0.2">
      <c r="A45" s="5"/>
      <c r="B45" s="11" t="s">
        <v>100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</row>
    <row r="46" spans="1:8" x14ac:dyDescent="0.2">
      <c r="A46" s="5"/>
      <c r="B46" s="11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1:8" x14ac:dyDescent="0.2">
      <c r="A47" s="5"/>
      <c r="B47" s="11" t="s">
        <v>102</v>
      </c>
      <c r="C47" s="15">
        <v>500000</v>
      </c>
      <c r="D47" s="15">
        <v>0</v>
      </c>
      <c r="E47" s="15">
        <v>500000</v>
      </c>
      <c r="F47" s="15">
        <v>0</v>
      </c>
      <c r="G47" s="15">
        <v>0</v>
      </c>
      <c r="H47" s="15">
        <v>500000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313010.01</v>
      </c>
      <c r="D49" s="15">
        <v>315000</v>
      </c>
      <c r="E49" s="15">
        <v>628010.01</v>
      </c>
      <c r="F49" s="15">
        <v>473129.88</v>
      </c>
      <c r="G49" s="15">
        <v>473129.88</v>
      </c>
      <c r="H49" s="15">
        <v>154880.13</v>
      </c>
    </row>
    <row r="50" spans="1:8" x14ac:dyDescent="0.2">
      <c r="A50" s="5"/>
      <c r="B50" s="11" t="s">
        <v>105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</row>
    <row r="52" spans="1:8" x14ac:dyDescent="0.2">
      <c r="A52" s="5"/>
      <c r="B52" s="11" t="s">
        <v>107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</row>
    <row r="53" spans="1:8" x14ac:dyDescent="0.2">
      <c r="A53" s="46" t="s">
        <v>66</v>
      </c>
      <c r="B53" s="7"/>
      <c r="C53" s="15">
        <v>0</v>
      </c>
      <c r="D53" s="15">
        <v>120000</v>
      </c>
      <c r="E53" s="15">
        <v>120000</v>
      </c>
      <c r="F53" s="15">
        <v>67986.78</v>
      </c>
      <c r="G53" s="15">
        <v>67986.78</v>
      </c>
      <c r="H53" s="15">
        <v>52013.22</v>
      </c>
    </row>
    <row r="54" spans="1:8" x14ac:dyDescent="0.2">
      <c r="A54" s="5"/>
      <c r="B54" s="11" t="s">
        <v>108</v>
      </c>
      <c r="C54" s="15">
        <v>0</v>
      </c>
      <c r="D54" s="15">
        <v>120000</v>
      </c>
      <c r="E54" s="15">
        <v>120000</v>
      </c>
      <c r="F54" s="15">
        <v>67986.78</v>
      </c>
      <c r="G54" s="15">
        <v>67986.78</v>
      </c>
      <c r="H54" s="15">
        <v>52013.22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</row>
    <row r="57" spans="1:8" x14ac:dyDescent="0.2">
      <c r="A57" s="46" t="s">
        <v>67</v>
      </c>
      <c r="B57" s="7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">
      <c r="A65" s="46" t="s">
        <v>68</v>
      </c>
      <c r="B65" s="7"/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46" t="s">
        <v>69</v>
      </c>
      <c r="B69" s="7"/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>C5+C13+C23+C33+C43+C53+C57+C65+C69</f>
        <v>21850909.850000001</v>
      </c>
      <c r="D77" s="17">
        <f t="shared" ref="D77:H77" si="0">D5+D13+D23+D33+D43+D53+D57+D65+D69</f>
        <v>0</v>
      </c>
      <c r="E77" s="17">
        <f>C77+D77</f>
        <v>21850909.850000001</v>
      </c>
      <c r="F77" s="17">
        <f t="shared" si="0"/>
        <v>4411515.08</v>
      </c>
      <c r="G77" s="17">
        <f t="shared" si="0"/>
        <v>4411515.08</v>
      </c>
      <c r="H77" s="17">
        <f>E77-F77</f>
        <v>17439394.770000003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>
      <selection activeCell="G33" sqref="G3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7" t="s">
        <v>129</v>
      </c>
      <c r="B1" s="48"/>
      <c r="C1" s="48"/>
      <c r="D1" s="48"/>
      <c r="E1" s="48"/>
      <c r="F1" s="48"/>
      <c r="G1" s="48"/>
      <c r="H1" s="49"/>
    </row>
    <row r="2" spans="1:8" x14ac:dyDescent="0.2">
      <c r="A2" s="52" t="s">
        <v>54</v>
      </c>
      <c r="B2" s="53"/>
      <c r="C2" s="47" t="s">
        <v>60</v>
      </c>
      <c r="D2" s="48"/>
      <c r="E2" s="48"/>
      <c r="F2" s="48"/>
      <c r="G2" s="49"/>
      <c r="H2" s="50" t="s">
        <v>59</v>
      </c>
    </row>
    <row r="3" spans="1:8" ht="24.95" customHeight="1" x14ac:dyDescent="0.2">
      <c r="A3" s="54"/>
      <c r="B3" s="5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1"/>
    </row>
    <row r="4" spans="1:8" x14ac:dyDescent="0.2">
      <c r="A4" s="56"/>
      <c r="B4" s="5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8">
        <v>20951189.66</v>
      </c>
      <c r="D6" s="58">
        <v>-435000</v>
      </c>
      <c r="E6" s="58">
        <v>20516189.66</v>
      </c>
      <c r="F6" s="58">
        <v>3852637.54</v>
      </c>
      <c r="G6" s="58">
        <v>3852637.54</v>
      </c>
      <c r="H6" s="58">
        <v>16663552.119999999</v>
      </c>
    </row>
    <row r="7" spans="1:8" x14ac:dyDescent="0.2">
      <c r="A7" s="5"/>
      <c r="B7" s="18"/>
      <c r="C7" s="58"/>
      <c r="D7" s="58"/>
      <c r="E7" s="58"/>
      <c r="F7" s="58"/>
      <c r="G7" s="58"/>
      <c r="H7" s="58"/>
    </row>
    <row r="8" spans="1:8" x14ac:dyDescent="0.2">
      <c r="A8" s="5"/>
      <c r="B8" s="18" t="s">
        <v>1</v>
      </c>
      <c r="C8" s="58">
        <v>855963.01</v>
      </c>
      <c r="D8" s="58">
        <v>435000</v>
      </c>
      <c r="E8" s="58">
        <v>1290963.01</v>
      </c>
      <c r="F8" s="58">
        <v>548806.66</v>
      </c>
      <c r="G8" s="58">
        <v>548806.66</v>
      </c>
      <c r="H8" s="58">
        <v>742156.35</v>
      </c>
    </row>
    <row r="9" spans="1:8" x14ac:dyDescent="0.2">
      <c r="A9" s="5"/>
      <c r="B9" s="18"/>
      <c r="C9" s="58"/>
      <c r="D9" s="58"/>
      <c r="E9" s="58"/>
      <c r="F9" s="58"/>
      <c r="G9" s="58"/>
      <c r="H9" s="58"/>
    </row>
    <row r="10" spans="1:8" x14ac:dyDescent="0.2">
      <c r="A10" s="5"/>
      <c r="B10" s="18" t="s">
        <v>2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</row>
    <row r="11" spans="1:8" x14ac:dyDescent="0.2">
      <c r="A11" s="5"/>
      <c r="B11" s="18"/>
      <c r="C11" s="58"/>
      <c r="D11" s="58"/>
      <c r="E11" s="58"/>
      <c r="F11" s="58"/>
      <c r="G11" s="58"/>
      <c r="H11" s="58"/>
    </row>
    <row r="12" spans="1:8" x14ac:dyDescent="0.2">
      <c r="A12" s="5"/>
      <c r="B12" s="18" t="s">
        <v>41</v>
      </c>
      <c r="C12" s="58">
        <v>43757.18</v>
      </c>
      <c r="D12" s="58">
        <v>0</v>
      </c>
      <c r="E12" s="58">
        <v>43757.18</v>
      </c>
      <c r="F12" s="58">
        <v>10070.879999999999</v>
      </c>
      <c r="G12" s="58">
        <v>10070.879999999999</v>
      </c>
      <c r="H12" s="58">
        <v>33686.300000000003</v>
      </c>
    </row>
    <row r="13" spans="1:8" x14ac:dyDescent="0.2">
      <c r="A13" s="5"/>
      <c r="B13" s="18"/>
      <c r="C13" s="58"/>
      <c r="D13" s="58"/>
      <c r="E13" s="58"/>
      <c r="F13" s="58"/>
      <c r="G13" s="58"/>
      <c r="H13" s="58"/>
    </row>
    <row r="14" spans="1:8" x14ac:dyDescent="0.2">
      <c r="A14" s="5"/>
      <c r="B14" s="18" t="s">
        <v>38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</row>
    <row r="15" spans="1:8" x14ac:dyDescent="0.2">
      <c r="A15" s="6"/>
      <c r="B15" s="19"/>
      <c r="C15" s="22"/>
      <c r="D15" s="22"/>
      <c r="E15" s="22"/>
      <c r="F15" s="22"/>
      <c r="G15" s="22"/>
      <c r="H15" s="22"/>
    </row>
    <row r="16" spans="1:8" x14ac:dyDescent="0.2">
      <c r="A16" s="20"/>
      <c r="B16" s="13" t="s">
        <v>53</v>
      </c>
      <c r="C16" s="17">
        <f>SUM(C5:C15)</f>
        <v>21850909.850000001</v>
      </c>
      <c r="D16" s="17">
        <f t="shared" ref="D16:H16" si="0">SUM(D5:D15)</f>
        <v>0</v>
      </c>
      <c r="E16" s="17">
        <f>SUM(E5:E15)</f>
        <v>21850909.850000001</v>
      </c>
      <c r="F16" s="17">
        <f t="shared" si="0"/>
        <v>4411515.08</v>
      </c>
      <c r="G16" s="17">
        <f t="shared" si="0"/>
        <v>4411515.08</v>
      </c>
      <c r="H16" s="17">
        <f>SUM(H5:H15)</f>
        <v>17439394.77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47" t="s">
        <v>143</v>
      </c>
      <c r="B1" s="48"/>
      <c r="C1" s="48"/>
      <c r="D1" s="48"/>
      <c r="E1" s="48"/>
      <c r="F1" s="48"/>
      <c r="G1" s="48"/>
      <c r="H1" s="49"/>
    </row>
    <row r="2" spans="1:8" x14ac:dyDescent="0.2">
      <c r="B2" s="26"/>
      <c r="C2" s="26"/>
      <c r="D2" s="26"/>
      <c r="E2" s="26"/>
      <c r="F2" s="26"/>
      <c r="G2" s="26"/>
      <c r="H2" s="26"/>
    </row>
    <row r="3" spans="1:8" x14ac:dyDescent="0.2">
      <c r="A3" s="52" t="s">
        <v>54</v>
      </c>
      <c r="B3" s="53"/>
      <c r="C3" s="47" t="s">
        <v>60</v>
      </c>
      <c r="D3" s="48"/>
      <c r="E3" s="48"/>
      <c r="F3" s="48"/>
      <c r="G3" s="49"/>
      <c r="H3" s="65" t="s">
        <v>59</v>
      </c>
    </row>
    <row r="4" spans="1:8" ht="24.95" customHeight="1" x14ac:dyDescent="0.2">
      <c r="A4" s="54"/>
      <c r="B4" s="55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6"/>
    </row>
    <row r="5" spans="1:8" x14ac:dyDescent="0.2">
      <c r="A5" s="54"/>
      <c r="B5" s="55"/>
      <c r="C5" s="73">
        <v>1</v>
      </c>
      <c r="D5" s="59">
        <v>2</v>
      </c>
      <c r="E5" s="76" t="s">
        <v>126</v>
      </c>
      <c r="F5" s="59">
        <v>4</v>
      </c>
      <c r="G5" s="63">
        <v>5</v>
      </c>
      <c r="H5" s="59" t="s">
        <v>127</v>
      </c>
    </row>
    <row r="6" spans="1:8" x14ac:dyDescent="0.2">
      <c r="A6" s="64"/>
      <c r="B6" s="78" t="s">
        <v>130</v>
      </c>
      <c r="C6" s="67">
        <v>2015257.5</v>
      </c>
      <c r="D6" s="74">
        <v>0</v>
      </c>
      <c r="E6" s="61">
        <v>2015257.5</v>
      </c>
      <c r="F6" s="74">
        <v>381711.32</v>
      </c>
      <c r="G6" s="68">
        <v>381711.32</v>
      </c>
      <c r="H6" s="74">
        <v>1633546.18</v>
      </c>
    </row>
    <row r="7" spans="1:8" x14ac:dyDescent="0.2">
      <c r="A7" s="64"/>
      <c r="B7" s="78" t="s">
        <v>131</v>
      </c>
      <c r="C7" s="67">
        <v>3087134.34</v>
      </c>
      <c r="D7" s="74">
        <v>-26049.18</v>
      </c>
      <c r="E7" s="61">
        <v>3061085.16</v>
      </c>
      <c r="F7" s="74">
        <v>736267.76</v>
      </c>
      <c r="G7" s="68">
        <v>736267.76</v>
      </c>
      <c r="H7" s="74">
        <v>2324817.4</v>
      </c>
    </row>
    <row r="8" spans="1:8" x14ac:dyDescent="0.2">
      <c r="A8" s="4"/>
      <c r="B8" s="78" t="s">
        <v>132</v>
      </c>
      <c r="C8" s="67">
        <v>144932.07999999999</v>
      </c>
      <c r="D8" s="74">
        <v>0</v>
      </c>
      <c r="E8" s="61">
        <v>144932.07999999999</v>
      </c>
      <c r="F8" s="74">
        <v>27125.63</v>
      </c>
      <c r="G8" s="68">
        <v>27125.63</v>
      </c>
      <c r="H8" s="74">
        <v>117806.45</v>
      </c>
    </row>
    <row r="9" spans="1:8" x14ac:dyDescent="0.2">
      <c r="A9" s="4"/>
      <c r="B9" s="78" t="s">
        <v>133</v>
      </c>
      <c r="C9" s="69">
        <v>130123.49</v>
      </c>
      <c r="D9" s="75">
        <v>0</v>
      </c>
      <c r="E9" s="62">
        <v>130123.49</v>
      </c>
      <c r="F9" s="75">
        <v>24912.38</v>
      </c>
      <c r="G9" s="70">
        <v>24912.38</v>
      </c>
      <c r="H9" s="75">
        <v>105211.11</v>
      </c>
    </row>
    <row r="10" spans="1:8" x14ac:dyDescent="0.2">
      <c r="A10" s="4"/>
      <c r="B10" s="78" t="s">
        <v>134</v>
      </c>
      <c r="C10" s="69">
        <v>212693.64</v>
      </c>
      <c r="D10" s="75">
        <v>0</v>
      </c>
      <c r="E10" s="62">
        <v>212693.64</v>
      </c>
      <c r="F10" s="75">
        <v>44398.1</v>
      </c>
      <c r="G10" s="70">
        <v>44398.1</v>
      </c>
      <c r="H10" s="75">
        <v>168295.54</v>
      </c>
    </row>
    <row r="11" spans="1:8" x14ac:dyDescent="0.2">
      <c r="A11" s="4"/>
      <c r="B11" s="78" t="s">
        <v>135</v>
      </c>
      <c r="C11" s="69">
        <v>210302.49</v>
      </c>
      <c r="D11" s="75">
        <v>0</v>
      </c>
      <c r="E11" s="62">
        <v>210302.49</v>
      </c>
      <c r="F11" s="75">
        <v>70195.69</v>
      </c>
      <c r="G11" s="70">
        <v>70195.69</v>
      </c>
      <c r="H11" s="75">
        <v>140106.79999999999</v>
      </c>
    </row>
    <row r="12" spans="1:8" x14ac:dyDescent="0.2">
      <c r="A12" s="4"/>
      <c r="B12" s="78" t="s">
        <v>136</v>
      </c>
      <c r="C12" s="69">
        <v>1371757.71</v>
      </c>
      <c r="D12" s="75">
        <v>0</v>
      </c>
      <c r="E12" s="62">
        <v>1371757.71</v>
      </c>
      <c r="F12" s="75">
        <v>252696.25</v>
      </c>
      <c r="G12" s="70">
        <v>252696.25</v>
      </c>
      <c r="H12" s="75">
        <v>1119061.46</v>
      </c>
    </row>
    <row r="13" spans="1:8" x14ac:dyDescent="0.2">
      <c r="A13" s="4"/>
      <c r="B13" s="78" t="s">
        <v>137</v>
      </c>
      <c r="C13" s="69">
        <v>1232693.6599999999</v>
      </c>
      <c r="D13" s="75">
        <v>0</v>
      </c>
      <c r="E13" s="62">
        <v>1232693.6599999999</v>
      </c>
      <c r="F13" s="75">
        <v>131430.25</v>
      </c>
      <c r="G13" s="70">
        <v>131430.25</v>
      </c>
      <c r="H13" s="75">
        <v>1101263.4099999999</v>
      </c>
    </row>
    <row r="14" spans="1:8" x14ac:dyDescent="0.2">
      <c r="A14" s="4"/>
      <c r="B14" s="78" t="s">
        <v>138</v>
      </c>
      <c r="C14" s="69">
        <v>278700.56</v>
      </c>
      <c r="D14" s="75">
        <v>0</v>
      </c>
      <c r="E14" s="62">
        <v>278700.56</v>
      </c>
      <c r="F14" s="75">
        <v>53344.5</v>
      </c>
      <c r="G14" s="70">
        <v>53344.5</v>
      </c>
      <c r="H14" s="75">
        <v>225356.06</v>
      </c>
    </row>
    <row r="15" spans="1:8" x14ac:dyDescent="0.2">
      <c r="A15" s="4"/>
      <c r="B15" s="78" t="s">
        <v>139</v>
      </c>
      <c r="C15" s="69">
        <v>9685053.5600000005</v>
      </c>
      <c r="D15" s="75">
        <v>76049.179999999993</v>
      </c>
      <c r="E15" s="62">
        <v>9761102.7400000002</v>
      </c>
      <c r="F15" s="75">
        <v>1998214.66</v>
      </c>
      <c r="G15" s="70">
        <v>1998214.66</v>
      </c>
      <c r="H15" s="75">
        <v>7762888.0800000001</v>
      </c>
    </row>
    <row r="16" spans="1:8" x14ac:dyDescent="0.2">
      <c r="A16" s="4"/>
      <c r="B16" s="78" t="s">
        <v>140</v>
      </c>
      <c r="C16" s="69">
        <v>3482260.82</v>
      </c>
      <c r="D16" s="75">
        <v>-50000</v>
      </c>
      <c r="E16" s="62">
        <v>3432260.82</v>
      </c>
      <c r="F16" s="75">
        <v>691218.54</v>
      </c>
      <c r="G16" s="70">
        <v>691218.54</v>
      </c>
      <c r="H16" s="75">
        <v>2741042.28</v>
      </c>
    </row>
    <row r="17" spans="1:8" x14ac:dyDescent="0.2">
      <c r="A17" s="29"/>
      <c r="B17" s="24"/>
      <c r="C17" s="71"/>
      <c r="D17" s="15"/>
      <c r="E17" s="60"/>
      <c r="F17" s="15"/>
      <c r="G17" s="72"/>
      <c r="H17" s="15"/>
    </row>
    <row r="18" spans="1:8" x14ac:dyDescent="0.2">
      <c r="A18" s="29"/>
      <c r="B18" s="13" t="s">
        <v>53</v>
      </c>
      <c r="C18" s="77">
        <f>SUM(C6:C17)</f>
        <v>21850909.850000001</v>
      </c>
      <c r="D18" s="77">
        <f>SUM(D6:D17)</f>
        <v>0</v>
      </c>
      <c r="E18" s="77">
        <f t="shared" ref="D18:H18" si="0">SUM(E6:E17)</f>
        <v>21850909.850000001</v>
      </c>
      <c r="F18" s="77">
        <f t="shared" si="0"/>
        <v>4411515.08</v>
      </c>
      <c r="G18" s="77">
        <f t="shared" si="0"/>
        <v>4411515.08</v>
      </c>
      <c r="H18" s="77">
        <f t="shared" si="0"/>
        <v>17439394.77</v>
      </c>
    </row>
    <row r="21" spans="1:8" ht="45" customHeight="1" x14ac:dyDescent="0.2">
      <c r="A21" s="47" t="s">
        <v>141</v>
      </c>
      <c r="B21" s="48"/>
      <c r="C21" s="48"/>
      <c r="D21" s="48"/>
      <c r="E21" s="48"/>
      <c r="F21" s="48"/>
      <c r="G21" s="48"/>
      <c r="H21" s="49"/>
    </row>
    <row r="23" spans="1:8" x14ac:dyDescent="0.2">
      <c r="A23" s="52" t="s">
        <v>54</v>
      </c>
      <c r="B23" s="53"/>
      <c r="C23" s="47" t="s">
        <v>60</v>
      </c>
      <c r="D23" s="48"/>
      <c r="E23" s="48"/>
      <c r="F23" s="48"/>
      <c r="G23" s="49"/>
      <c r="H23" s="50" t="s">
        <v>59</v>
      </c>
    </row>
    <row r="24" spans="1:8" ht="22.5" x14ac:dyDescent="0.2">
      <c r="A24" s="54"/>
      <c r="B24" s="55"/>
      <c r="C24" s="9" t="s">
        <v>55</v>
      </c>
      <c r="D24" s="9" t="s">
        <v>125</v>
      </c>
      <c r="E24" s="9" t="s">
        <v>56</v>
      </c>
      <c r="F24" s="9" t="s">
        <v>57</v>
      </c>
      <c r="G24" s="9" t="s">
        <v>58</v>
      </c>
      <c r="H24" s="51"/>
    </row>
    <row r="25" spans="1:8" x14ac:dyDescent="0.2">
      <c r="A25" s="56"/>
      <c r="B25" s="57"/>
      <c r="C25" s="10">
        <v>1</v>
      </c>
      <c r="D25" s="10">
        <v>2</v>
      </c>
      <c r="E25" s="10" t="s">
        <v>126</v>
      </c>
      <c r="F25" s="10">
        <v>4</v>
      </c>
      <c r="G25" s="10">
        <v>5</v>
      </c>
      <c r="H25" s="10" t="s">
        <v>127</v>
      </c>
    </row>
    <row r="26" spans="1:8" x14ac:dyDescent="0.2">
      <c r="A26" s="27"/>
      <c r="B26" s="28"/>
      <c r="C26" s="32"/>
      <c r="D26" s="32"/>
      <c r="E26" s="32"/>
      <c r="F26" s="32"/>
      <c r="G26" s="32"/>
      <c r="H26" s="32"/>
    </row>
    <row r="27" spans="1:8" x14ac:dyDescent="0.2">
      <c r="A27" s="4" t="s">
        <v>8</v>
      </c>
      <c r="B27" s="2"/>
      <c r="C27" s="33" t="s">
        <v>144</v>
      </c>
      <c r="D27" s="33"/>
      <c r="E27" s="33"/>
      <c r="F27" s="33"/>
      <c r="G27" s="33"/>
      <c r="H27" s="33"/>
    </row>
    <row r="28" spans="1:8" x14ac:dyDescent="0.2">
      <c r="A28" s="4" t="s">
        <v>9</v>
      </c>
      <c r="B28" s="2"/>
      <c r="C28" s="33"/>
      <c r="D28" s="33"/>
      <c r="E28" s="33"/>
      <c r="F28" s="33"/>
      <c r="G28" s="33"/>
      <c r="H28" s="33"/>
    </row>
    <row r="29" spans="1:8" x14ac:dyDescent="0.2">
      <c r="A29" s="4" t="s">
        <v>10</v>
      </c>
      <c r="B29" s="2"/>
      <c r="C29" s="33"/>
      <c r="D29" s="33"/>
      <c r="E29" s="33"/>
      <c r="F29" s="33"/>
      <c r="G29" s="33"/>
      <c r="H29" s="33"/>
    </row>
    <row r="30" spans="1:8" x14ac:dyDescent="0.2">
      <c r="A30" s="4" t="s">
        <v>11</v>
      </c>
      <c r="B30" s="2"/>
      <c r="C30" s="33"/>
      <c r="D30" s="33"/>
      <c r="E30" s="33"/>
      <c r="F30" s="33"/>
      <c r="G30" s="33"/>
      <c r="H30" s="33"/>
    </row>
    <row r="31" spans="1:8" x14ac:dyDescent="0.2">
      <c r="A31" s="4"/>
      <c r="B31" s="2"/>
      <c r="C31" s="34"/>
      <c r="D31" s="34"/>
      <c r="E31" s="34"/>
      <c r="F31" s="34"/>
      <c r="G31" s="34"/>
      <c r="H31" s="34"/>
    </row>
    <row r="32" spans="1:8" x14ac:dyDescent="0.2">
      <c r="A32" s="25"/>
      <c r="B32" s="45" t="s">
        <v>53</v>
      </c>
      <c r="C32" s="23"/>
      <c r="D32" s="23"/>
      <c r="E32" s="23"/>
      <c r="F32" s="23"/>
      <c r="G32" s="23"/>
      <c r="H32" s="23"/>
    </row>
    <row r="35" spans="1:8" ht="45" customHeight="1" x14ac:dyDescent="0.2">
      <c r="A35" s="47" t="s">
        <v>142</v>
      </c>
      <c r="B35" s="48"/>
      <c r="C35" s="48"/>
      <c r="D35" s="48"/>
      <c r="E35" s="48"/>
      <c r="F35" s="48"/>
      <c r="G35" s="48"/>
      <c r="H35" s="49"/>
    </row>
    <row r="36" spans="1:8" x14ac:dyDescent="0.2">
      <c r="A36" s="52" t="s">
        <v>54</v>
      </c>
      <c r="B36" s="53"/>
      <c r="C36" s="47" t="s">
        <v>60</v>
      </c>
      <c r="D36" s="48"/>
      <c r="E36" s="48"/>
      <c r="F36" s="48"/>
      <c r="G36" s="49"/>
      <c r="H36" s="50" t="s">
        <v>59</v>
      </c>
    </row>
    <row r="37" spans="1:8" ht="22.5" x14ac:dyDescent="0.2">
      <c r="A37" s="54"/>
      <c r="B37" s="55"/>
      <c r="C37" s="9" t="s">
        <v>55</v>
      </c>
      <c r="D37" s="9" t="s">
        <v>125</v>
      </c>
      <c r="E37" s="9" t="s">
        <v>56</v>
      </c>
      <c r="F37" s="9" t="s">
        <v>57</v>
      </c>
      <c r="G37" s="9" t="s">
        <v>58</v>
      </c>
      <c r="H37" s="51"/>
    </row>
    <row r="38" spans="1:8" x14ac:dyDescent="0.2">
      <c r="A38" s="56"/>
      <c r="B38" s="57"/>
      <c r="C38" s="10">
        <v>1</v>
      </c>
      <c r="D38" s="10">
        <v>2</v>
      </c>
      <c r="E38" s="10" t="s">
        <v>126</v>
      </c>
      <c r="F38" s="10">
        <v>4</v>
      </c>
      <c r="G38" s="10">
        <v>5</v>
      </c>
      <c r="H38" s="10" t="s">
        <v>127</v>
      </c>
    </row>
    <row r="39" spans="1:8" x14ac:dyDescent="0.2">
      <c r="A39" s="27"/>
      <c r="B39" s="28"/>
      <c r="C39" s="32"/>
      <c r="D39" s="32"/>
      <c r="E39" s="32"/>
      <c r="F39" s="32"/>
      <c r="G39" s="32"/>
      <c r="H39" s="32"/>
    </row>
    <row r="40" spans="1:8" ht="22.5" x14ac:dyDescent="0.2">
      <c r="A40" s="4"/>
      <c r="B40" s="30" t="s">
        <v>13</v>
      </c>
      <c r="C40" s="33" t="s">
        <v>144</v>
      </c>
      <c r="D40" s="33"/>
      <c r="E40" s="33"/>
      <c r="F40" s="33"/>
      <c r="G40" s="33"/>
      <c r="H40" s="33"/>
    </row>
    <row r="41" spans="1:8" x14ac:dyDescent="0.2">
      <c r="A41" s="4"/>
      <c r="B41" s="30"/>
      <c r="C41" s="33"/>
      <c r="D41" s="33"/>
      <c r="E41" s="33"/>
      <c r="F41" s="33"/>
      <c r="G41" s="33"/>
      <c r="H41" s="33"/>
    </row>
    <row r="42" spans="1:8" x14ac:dyDescent="0.2">
      <c r="A42" s="4"/>
      <c r="B42" s="30" t="s">
        <v>12</v>
      </c>
      <c r="C42" s="33"/>
      <c r="D42" s="33"/>
      <c r="E42" s="33"/>
      <c r="F42" s="33"/>
      <c r="G42" s="33"/>
      <c r="H42" s="33"/>
    </row>
    <row r="43" spans="1:8" x14ac:dyDescent="0.2">
      <c r="A43" s="4"/>
      <c r="B43" s="30"/>
      <c r="C43" s="33"/>
      <c r="D43" s="33"/>
      <c r="E43" s="33"/>
      <c r="F43" s="33"/>
      <c r="G43" s="33"/>
      <c r="H43" s="33"/>
    </row>
    <row r="44" spans="1:8" ht="22.5" x14ac:dyDescent="0.2">
      <c r="A44" s="4"/>
      <c r="B44" s="30" t="s">
        <v>14</v>
      </c>
      <c r="C44" s="33"/>
      <c r="D44" s="33"/>
      <c r="E44" s="33"/>
      <c r="F44" s="33"/>
      <c r="G44" s="33"/>
      <c r="H44" s="33"/>
    </row>
    <row r="45" spans="1:8" x14ac:dyDescent="0.2">
      <c r="A45" s="4"/>
      <c r="B45" s="30"/>
      <c r="C45" s="33"/>
      <c r="D45" s="33"/>
      <c r="E45" s="33"/>
      <c r="F45" s="33"/>
      <c r="G45" s="33"/>
      <c r="H45" s="33"/>
    </row>
    <row r="46" spans="1:8" ht="22.5" x14ac:dyDescent="0.2">
      <c r="A46" s="4"/>
      <c r="B46" s="30" t="s">
        <v>26</v>
      </c>
      <c r="C46" s="33"/>
      <c r="D46" s="33"/>
      <c r="E46" s="33"/>
      <c r="F46" s="33"/>
      <c r="G46" s="33"/>
      <c r="H46" s="33"/>
    </row>
    <row r="47" spans="1:8" x14ac:dyDescent="0.2">
      <c r="A47" s="4"/>
      <c r="B47" s="30"/>
      <c r="C47" s="33"/>
      <c r="D47" s="33"/>
      <c r="E47" s="33"/>
      <c r="F47" s="33"/>
      <c r="G47" s="33"/>
      <c r="H47" s="33"/>
    </row>
    <row r="48" spans="1:8" ht="22.5" x14ac:dyDescent="0.2">
      <c r="A48" s="4"/>
      <c r="B48" s="30" t="s">
        <v>27</v>
      </c>
      <c r="C48" s="33"/>
      <c r="D48" s="33"/>
      <c r="E48" s="33"/>
      <c r="F48" s="33"/>
      <c r="G48" s="33"/>
      <c r="H48" s="33"/>
    </row>
    <row r="49" spans="1:8" x14ac:dyDescent="0.2">
      <c r="A49" s="4"/>
      <c r="B49" s="30"/>
      <c r="C49" s="33"/>
      <c r="D49" s="33"/>
      <c r="E49" s="33"/>
      <c r="F49" s="33"/>
      <c r="G49" s="33"/>
      <c r="H49" s="33"/>
    </row>
    <row r="50" spans="1:8" ht="22.5" x14ac:dyDescent="0.2">
      <c r="A50" s="4"/>
      <c r="B50" s="30" t="s">
        <v>34</v>
      </c>
      <c r="C50" s="33"/>
      <c r="D50" s="33"/>
      <c r="E50" s="33"/>
      <c r="F50" s="33"/>
      <c r="G50" s="33"/>
      <c r="H50" s="33"/>
    </row>
    <row r="51" spans="1:8" x14ac:dyDescent="0.2">
      <c r="A51" s="4"/>
      <c r="B51" s="30"/>
      <c r="C51" s="33"/>
      <c r="D51" s="33"/>
      <c r="E51" s="33"/>
      <c r="F51" s="33"/>
      <c r="G51" s="33"/>
      <c r="H51" s="33"/>
    </row>
    <row r="52" spans="1:8" x14ac:dyDescent="0.2">
      <c r="A52" s="4"/>
      <c r="B52" s="30" t="s">
        <v>15</v>
      </c>
      <c r="C52" s="33"/>
      <c r="D52" s="33"/>
      <c r="E52" s="33"/>
      <c r="F52" s="33"/>
      <c r="G52" s="33"/>
      <c r="H52" s="33"/>
    </row>
    <row r="53" spans="1:8" x14ac:dyDescent="0.2">
      <c r="A53" s="29"/>
      <c r="B53" s="31"/>
      <c r="C53" s="34"/>
      <c r="D53" s="34"/>
      <c r="E53" s="34"/>
      <c r="F53" s="34"/>
      <c r="G53" s="34"/>
      <c r="H53" s="34"/>
    </row>
    <row r="54" spans="1:8" x14ac:dyDescent="0.2">
      <c r="A54" s="25"/>
      <c r="B54" s="45" t="s">
        <v>53</v>
      </c>
      <c r="C54" s="23"/>
      <c r="D54" s="23"/>
      <c r="E54" s="23"/>
      <c r="F54" s="23"/>
      <c r="G54" s="23"/>
      <c r="H54" s="23"/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J28" sqref="J28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47" t="s">
        <v>145</v>
      </c>
      <c r="B1" s="48"/>
      <c r="C1" s="48"/>
      <c r="D1" s="48"/>
      <c r="E1" s="48"/>
      <c r="F1" s="48"/>
      <c r="G1" s="48"/>
      <c r="H1" s="49"/>
    </row>
    <row r="2" spans="1:8" x14ac:dyDescent="0.2">
      <c r="A2" s="52" t="s">
        <v>54</v>
      </c>
      <c r="B2" s="53"/>
      <c r="C2" s="47" t="s">
        <v>60</v>
      </c>
      <c r="D2" s="48"/>
      <c r="E2" s="48"/>
      <c r="F2" s="48"/>
      <c r="G2" s="49"/>
      <c r="H2" s="50" t="s">
        <v>59</v>
      </c>
    </row>
    <row r="3" spans="1:8" ht="24.95" customHeight="1" x14ac:dyDescent="0.2">
      <c r="A3" s="54"/>
      <c r="B3" s="55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1"/>
    </row>
    <row r="4" spans="1:8" x14ac:dyDescent="0.2">
      <c r="A4" s="56"/>
      <c r="B4" s="57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2"/>
      <c r="B5" s="43"/>
      <c r="C5" s="14"/>
      <c r="D5" s="14"/>
      <c r="E5" s="14"/>
      <c r="F5" s="14"/>
      <c r="G5" s="14"/>
      <c r="H5" s="14"/>
    </row>
    <row r="6" spans="1:8" x14ac:dyDescent="0.2">
      <c r="A6" s="39" t="s">
        <v>16</v>
      </c>
      <c r="B6" s="37"/>
      <c r="C6" s="79">
        <v>0</v>
      </c>
      <c r="D6" s="79">
        <v>42078.7</v>
      </c>
      <c r="E6" s="79">
        <v>42078.7</v>
      </c>
      <c r="F6" s="79">
        <v>10070.879999999999</v>
      </c>
      <c r="G6" s="79">
        <v>10070.879999999999</v>
      </c>
      <c r="H6" s="79">
        <v>32007.82</v>
      </c>
    </row>
    <row r="7" spans="1:8" x14ac:dyDescent="0.2">
      <c r="A7" s="36"/>
      <c r="B7" s="40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36"/>
      <c r="B8" s="40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x14ac:dyDescent="0.2">
      <c r="A9" s="36"/>
      <c r="B9" s="40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36"/>
      <c r="B10" s="40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36"/>
      <c r="B11" s="40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36"/>
      <c r="B12" s="40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36"/>
      <c r="B13" s="40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">
      <c r="A14" s="36"/>
      <c r="B14" s="40" t="s">
        <v>19</v>
      </c>
      <c r="C14" s="15">
        <v>0</v>
      </c>
      <c r="D14" s="15">
        <v>42078.7</v>
      </c>
      <c r="E14" s="15">
        <v>42078.7</v>
      </c>
      <c r="F14" s="15">
        <v>10070.879999999999</v>
      </c>
      <c r="G14" s="15">
        <v>10070.879999999999</v>
      </c>
      <c r="H14" s="15">
        <v>32007.82</v>
      </c>
    </row>
    <row r="15" spans="1:8" x14ac:dyDescent="0.2">
      <c r="A15" s="38"/>
      <c r="B15" s="40"/>
      <c r="C15" s="15"/>
      <c r="D15" s="15"/>
      <c r="E15" s="15"/>
      <c r="F15" s="15"/>
      <c r="G15" s="15"/>
      <c r="H15" s="15"/>
    </row>
    <row r="16" spans="1:8" x14ac:dyDescent="0.2">
      <c r="A16" s="39" t="s">
        <v>20</v>
      </c>
      <c r="B16" s="41"/>
      <c r="C16" s="79">
        <v>21850909.849999998</v>
      </c>
      <c r="D16" s="79">
        <v>-42078.7</v>
      </c>
      <c r="E16" s="79">
        <v>21808831.149999999</v>
      </c>
      <c r="F16" s="79">
        <v>4401444.2</v>
      </c>
      <c r="G16" s="79">
        <v>4401444.2</v>
      </c>
      <c r="H16" s="79">
        <v>17407386.949999999</v>
      </c>
    </row>
    <row r="17" spans="1:8" x14ac:dyDescent="0.2">
      <c r="A17" s="36"/>
      <c r="B17" s="40" t="s">
        <v>45</v>
      </c>
      <c r="C17" s="15">
        <v>20339515.629999999</v>
      </c>
      <c r="D17" s="15">
        <v>-42078.7</v>
      </c>
      <c r="E17" s="15">
        <v>20297436.93</v>
      </c>
      <c r="F17" s="15">
        <v>4216669.45</v>
      </c>
      <c r="G17" s="15">
        <v>4216669.45</v>
      </c>
      <c r="H17" s="15">
        <v>16080767.48</v>
      </c>
    </row>
    <row r="18" spans="1:8" x14ac:dyDescent="0.2">
      <c r="A18" s="36"/>
      <c r="B18" s="40" t="s">
        <v>28</v>
      </c>
      <c r="C18" s="15">
        <v>1511394.22</v>
      </c>
      <c r="D18" s="15">
        <v>0</v>
      </c>
      <c r="E18" s="15">
        <v>1511394.22</v>
      </c>
      <c r="F18" s="15">
        <v>184774.75</v>
      </c>
      <c r="G18" s="15">
        <v>184774.75</v>
      </c>
      <c r="H18" s="15">
        <v>1326619.47</v>
      </c>
    </row>
    <row r="19" spans="1:8" x14ac:dyDescent="0.2">
      <c r="A19" s="36"/>
      <c r="B19" s="40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">
      <c r="A20" s="36"/>
      <c r="B20" s="40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</row>
    <row r="21" spans="1:8" x14ac:dyDescent="0.2">
      <c r="A21" s="36"/>
      <c r="B21" s="40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36"/>
      <c r="B22" s="40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</row>
    <row r="23" spans="1:8" x14ac:dyDescent="0.2">
      <c r="A23" s="36"/>
      <c r="B23" s="40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">
      <c r="A24" s="38"/>
      <c r="B24" s="40"/>
      <c r="C24" s="15"/>
      <c r="D24" s="15"/>
      <c r="E24" s="15"/>
      <c r="F24" s="15"/>
      <c r="G24" s="15"/>
      <c r="H24" s="15"/>
    </row>
    <row r="25" spans="1:8" x14ac:dyDescent="0.2">
      <c r="A25" s="39" t="s">
        <v>49</v>
      </c>
      <c r="B25" s="41"/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</row>
    <row r="26" spans="1:8" x14ac:dyDescent="0.2">
      <c r="A26" s="36"/>
      <c r="B26" s="40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1:8" x14ac:dyDescent="0.2">
      <c r="A27" s="36"/>
      <c r="B27" s="40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</row>
    <row r="28" spans="1:8" x14ac:dyDescent="0.2">
      <c r="A28" s="36"/>
      <c r="B28" s="40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36"/>
      <c r="B29" s="40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36"/>
      <c r="B30" s="40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36"/>
      <c r="B31" s="40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36"/>
      <c r="B32" s="40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36"/>
      <c r="B33" s="40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36"/>
      <c r="B34" s="40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38"/>
      <c r="B35" s="40"/>
      <c r="C35" s="15"/>
      <c r="D35" s="15"/>
      <c r="E35" s="15"/>
      <c r="F35" s="15"/>
      <c r="G35" s="15"/>
      <c r="H35" s="15"/>
    </row>
    <row r="36" spans="1:8" x14ac:dyDescent="0.2">
      <c r="A36" s="39" t="s">
        <v>32</v>
      </c>
      <c r="B36" s="41"/>
      <c r="C36" s="15"/>
      <c r="D36" s="15"/>
      <c r="E36" s="15"/>
      <c r="F36" s="15"/>
      <c r="G36" s="15"/>
      <c r="H36" s="15"/>
    </row>
    <row r="37" spans="1:8" x14ac:dyDescent="0.2">
      <c r="A37" s="36"/>
      <c r="B37" s="40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36"/>
      <c r="B38" s="40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36"/>
      <c r="B39" s="40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36"/>
      <c r="B40" s="40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38"/>
      <c r="B41" s="40"/>
      <c r="C41" s="15"/>
      <c r="D41" s="15"/>
      <c r="E41" s="15"/>
      <c r="F41" s="15"/>
      <c r="G41" s="15"/>
      <c r="H41" s="15"/>
    </row>
    <row r="42" spans="1:8" x14ac:dyDescent="0.2">
      <c r="A42" s="44"/>
      <c r="B42" s="45" t="s">
        <v>53</v>
      </c>
      <c r="C42" s="23">
        <f>C6+C16+C25+C36</f>
        <v>21850909.849999998</v>
      </c>
      <c r="D42" s="23">
        <f t="shared" ref="D42:H42" si="0">D6+D16+D25+D36</f>
        <v>0</v>
      </c>
      <c r="E42" s="23">
        <f t="shared" si="0"/>
        <v>21850909.849999998</v>
      </c>
      <c r="F42" s="23">
        <f t="shared" si="0"/>
        <v>4411515.08</v>
      </c>
      <c r="G42" s="23">
        <f t="shared" si="0"/>
        <v>4411515.08</v>
      </c>
      <c r="H42" s="23">
        <f t="shared" si="0"/>
        <v>17439394.77</v>
      </c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  <row r="44" spans="1:8" x14ac:dyDescent="0.2">
      <c r="A44" s="35"/>
      <c r="B44" s="35"/>
      <c r="C44" s="35"/>
      <c r="D44" s="35"/>
      <c r="E44" s="35"/>
      <c r="F44" s="35"/>
      <c r="G44" s="35"/>
      <c r="H44" s="35"/>
    </row>
    <row r="45" spans="1:8" x14ac:dyDescent="0.2">
      <c r="A45" s="35"/>
      <c r="B45" s="35"/>
      <c r="C45" s="35"/>
      <c r="D45" s="35"/>
      <c r="E45" s="35"/>
      <c r="F45" s="35"/>
      <c r="G45" s="35"/>
      <c r="H45" s="3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2018-03-08T21:21:25Z</cp:lastPrinted>
  <dcterms:created xsi:type="dcterms:W3CDTF">2014-02-10T03:37:14Z</dcterms:created>
  <dcterms:modified xsi:type="dcterms:W3CDTF">2018-04-25T20:38:33Z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